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grenga\Downloads\"/>
    </mc:Choice>
  </mc:AlternateContent>
  <bookViews>
    <workbookView xWindow="0" yWindow="0" windowWidth="20490" windowHeight="7755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L108" i="2" l="1"/>
  <c r="J108" i="2"/>
  <c r="I108" i="2"/>
  <c r="H108" i="2"/>
  <c r="H119" i="2" s="1"/>
  <c r="G108" i="2"/>
  <c r="G119" i="2" s="1"/>
  <c r="F108" i="2"/>
  <c r="F119" i="2" s="1"/>
  <c r="L127" i="2"/>
  <c r="L138" i="2" s="1"/>
  <c r="J127" i="2"/>
  <c r="I127" i="2"/>
  <c r="H127" i="2"/>
  <c r="G127" i="2"/>
  <c r="F127" i="2"/>
  <c r="L32" i="2"/>
  <c r="J32" i="2"/>
  <c r="I32" i="2"/>
  <c r="H32" i="2"/>
  <c r="G32" i="2"/>
  <c r="F32" i="2"/>
  <c r="L13" i="2"/>
  <c r="L24" i="2" s="1"/>
  <c r="J13" i="2"/>
  <c r="J24" i="2" s="1"/>
  <c r="I13" i="2"/>
  <c r="H13" i="2"/>
  <c r="G13" i="2"/>
  <c r="F13" i="2"/>
  <c r="B195" i="2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I195" i="2" s="1"/>
  <c r="H184" i="2"/>
  <c r="H195" i="2" s="1"/>
  <c r="G184" i="2"/>
  <c r="G195" i="2" s="1"/>
  <c r="F184" i="2"/>
  <c r="F195" i="2" s="1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I176" i="2" s="1"/>
  <c r="H165" i="2"/>
  <c r="H176" i="2" s="1"/>
  <c r="G165" i="2"/>
  <c r="G176" i="2" s="1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L157" i="2" s="1"/>
  <c r="J146" i="2"/>
  <c r="J157" i="2" s="1"/>
  <c r="I146" i="2"/>
  <c r="I157" i="2" s="1"/>
  <c r="H146" i="2"/>
  <c r="H157" i="2" s="1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A128" i="2"/>
  <c r="J138" i="2"/>
  <c r="I138" i="2"/>
  <c r="H138" i="2"/>
  <c r="G138" i="2"/>
  <c r="F138" i="2"/>
  <c r="B119" i="2"/>
  <c r="A119" i="2"/>
  <c r="L118" i="2"/>
  <c r="J118" i="2"/>
  <c r="I118" i="2"/>
  <c r="H118" i="2"/>
  <c r="G118" i="2"/>
  <c r="F118" i="2"/>
  <c r="A109" i="2"/>
  <c r="L119" i="2"/>
  <c r="J119" i="2"/>
  <c r="I119" i="2"/>
  <c r="B100" i="2"/>
  <c r="A100" i="2"/>
  <c r="L99" i="2"/>
  <c r="J99" i="2"/>
  <c r="I99" i="2"/>
  <c r="H99" i="2"/>
  <c r="G99" i="2"/>
  <c r="F99" i="2"/>
  <c r="B90" i="2"/>
  <c r="A90" i="2"/>
  <c r="L89" i="2"/>
  <c r="L100" i="2" s="1"/>
  <c r="J89" i="2"/>
  <c r="J100" i="2" s="1"/>
  <c r="I89" i="2"/>
  <c r="I100" i="2" s="1"/>
  <c r="H89" i="2"/>
  <c r="H100" i="2" s="1"/>
  <c r="G89" i="2"/>
  <c r="G100" i="2" s="1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L81" i="2" s="1"/>
  <c r="J70" i="2"/>
  <c r="J81" i="2" s="1"/>
  <c r="I70" i="2"/>
  <c r="I81" i="2" s="1"/>
  <c r="H70" i="2"/>
  <c r="H81" i="2" s="1"/>
  <c r="G70" i="2"/>
  <c r="G81" i="2" s="1"/>
  <c r="F70" i="2"/>
  <c r="F81" i="2" s="1"/>
  <c r="B62" i="2"/>
  <c r="A62" i="2"/>
  <c r="L61" i="2"/>
  <c r="J61" i="2"/>
  <c r="I61" i="2"/>
  <c r="H61" i="2"/>
  <c r="G61" i="2"/>
  <c r="F61" i="2"/>
  <c r="B52" i="2"/>
  <c r="A52" i="2"/>
  <c r="L51" i="2"/>
  <c r="L62" i="2" s="1"/>
  <c r="J51" i="2"/>
  <c r="J62" i="2" s="1"/>
  <c r="I51" i="2"/>
  <c r="I62" i="2" s="1"/>
  <c r="H51" i="2"/>
  <c r="H62" i="2" s="1"/>
  <c r="G51" i="2"/>
  <c r="G62" i="2" s="1"/>
  <c r="F51" i="2"/>
  <c r="F62" i="2" s="1"/>
  <c r="B43" i="2"/>
  <c r="A43" i="2"/>
  <c r="L42" i="2"/>
  <c r="J42" i="2"/>
  <c r="I42" i="2"/>
  <c r="H42" i="2"/>
  <c r="G42" i="2"/>
  <c r="F42" i="2"/>
  <c r="B33" i="2"/>
  <c r="A33" i="2"/>
  <c r="L43" i="2"/>
  <c r="J43" i="2"/>
  <c r="I43" i="2"/>
  <c r="H43" i="2"/>
  <c r="G43" i="2"/>
  <c r="F43" i="2"/>
  <c r="B24" i="2"/>
  <c r="A24" i="2"/>
  <c r="L23" i="2"/>
  <c r="J23" i="2"/>
  <c r="I23" i="2"/>
  <c r="H23" i="2"/>
  <c r="G23" i="2"/>
  <c r="F23" i="2"/>
  <c r="B14" i="2"/>
  <c r="A14" i="2"/>
  <c r="I24" i="2"/>
  <c r="H24" i="2"/>
  <c r="G24" i="2"/>
  <c r="F24" i="2"/>
  <c r="G196" i="2" l="1"/>
  <c r="I196" i="2"/>
  <c r="H196" i="2"/>
  <c r="J196" i="2"/>
  <c r="L196" i="2"/>
  <c r="F196" i="2"/>
</calcChain>
</file>

<file path=xl/sharedStrings.xml><?xml version="1.0" encoding="utf-8"?>
<sst xmlns="http://schemas.openxmlformats.org/spreadsheetml/2006/main" count="255" uniqueCount="78">
  <si>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</si>
  <si>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</si>
  <si>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</si>
  <si>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</si>
  <si>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</si>
  <si>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</si>
  <si>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</si>
  <si>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</si>
  <si>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</si>
  <si>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</si>
  <si>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</si>
  <si>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</si>
  <si>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</si>
  <si>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</si>
  <si>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</si>
  <si>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</si>
  <si>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</si>
  <si>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</si>
  <si>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</si>
  <si>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</si>
  <si>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</si>
  <si>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</si>
  <si>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</si>
  <si>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</si>
  <si>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</si>
  <si>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</si>
  <si>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</si>
  <si>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</si>
  <si>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</si>
  <si>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</si>
  <si>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</si>
  <si>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</si>
  <si>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</si>
  <si>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</si>
  <si>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</si>
  <si>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</si>
  <si>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</si>
  <si>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</si>
  <si>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</si>
  <si>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</si>
  <si>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Кофейный напиток на сгущенном молоке</t>
  </si>
  <si>
    <t>Бутерброд с сыром</t>
  </si>
  <si>
    <t>Яйца вареные</t>
  </si>
  <si>
    <t>сладкое</t>
  </si>
  <si>
    <t>Сок пакетированный</t>
  </si>
  <si>
    <t>Птица отварная с соусом</t>
  </si>
  <si>
    <t>Чай с лимоном</t>
  </si>
  <si>
    <t>Хлеб ржаной</t>
  </si>
  <si>
    <t>Плоды свежие (яблоки)</t>
  </si>
  <si>
    <t>Пудинг творожный запеченый со сгущенным молоком</t>
  </si>
  <si>
    <t>Чай с сахаром</t>
  </si>
  <si>
    <t>Макаронные изделия отварные с сыром</t>
  </si>
  <si>
    <t>Какао со сгущенным молоком</t>
  </si>
  <si>
    <t>Бутерброд с маслом</t>
  </si>
  <si>
    <t>Картофельное пюре</t>
  </si>
  <si>
    <t>Чай с молоком</t>
  </si>
  <si>
    <t>Плоды свежие (яблоко)</t>
  </si>
  <si>
    <t>Каша из хлопьев овсяных "Геркулес" жидкая</t>
  </si>
  <si>
    <t>Какао с молоком сгущенным</t>
  </si>
  <si>
    <t>Макаронные изделия отварные</t>
  </si>
  <si>
    <t>Рис отварной</t>
  </si>
  <si>
    <t>Котлеты рыбные Любительские</t>
  </si>
  <si>
    <t>Рагу из птицы</t>
  </si>
  <si>
    <t>Чиркова К.В.</t>
  </si>
  <si>
    <t>Плоды свежие (банан)</t>
  </si>
  <si>
    <t>Котлета Школьная</t>
  </si>
  <si>
    <t>Плоды свежие (мандарин)</t>
  </si>
  <si>
    <t>Каша гречневая рассыпчатая</t>
  </si>
  <si>
    <t>кисломол.</t>
  </si>
  <si>
    <t>Н</t>
  </si>
  <si>
    <t>Поджарка из свинины</t>
  </si>
  <si>
    <t>Каша рисовая молочная жидкая</t>
  </si>
  <si>
    <t>выпечка</t>
  </si>
  <si>
    <t>Плюшка с маком</t>
  </si>
  <si>
    <t>Огурец консервированный на лимонной кислоте</t>
  </si>
  <si>
    <t>Плоды свежие (груша)</t>
  </si>
  <si>
    <t>Плоды свежие(банан)</t>
  </si>
  <si>
    <t>Сырники из творога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</si>
</sst>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178" workbookViewId="0">
      <selection activeCell="L178" sqref="L17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63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14">
        <v>1</v>
      </c>
      <c r="B6" s="15">
        <v>1</v>
      </c>
      <c r="C6" s="22" t="s">
        <v>20</v>
      </c>
      <c r="D6" s="5" t="s">
        <v>21</v>
      </c>
      <c r="E6" s="39" t="s">
        <v>67</v>
      </c>
      <c r="F6" s="40">
        <v>150</v>
      </c>
      <c r="G6" s="40">
        <v>4.78</v>
      </c>
      <c r="H6" s="40">
        <v>3.32</v>
      </c>
      <c r="I6" s="40">
        <v>28.92</v>
      </c>
      <c r="J6" s="40">
        <v>214</v>
      </c>
      <c r="K6" s="41">
        <v>237</v>
      </c>
      <c r="L6" s="40">
        <v>18.989999999999998</v>
      </c>
    </row>
    <row r="7" spans="1:12" ht="15" x14ac:dyDescent="0.25">
      <c r="A7" s="14"/>
      <c r="B7" s="15"/>
      <c r="C7" s="11"/>
      <c r="D7" s="6" t="s">
        <v>21</v>
      </c>
      <c r="E7" s="42" t="s">
        <v>70</v>
      </c>
      <c r="F7" s="43">
        <v>90</v>
      </c>
      <c r="G7" s="43">
        <v>12.58</v>
      </c>
      <c r="H7" s="43">
        <v>15.02</v>
      </c>
      <c r="I7" s="43">
        <v>3.7</v>
      </c>
      <c r="J7" s="43">
        <v>192.9</v>
      </c>
      <c r="K7" s="44">
        <v>251</v>
      </c>
      <c r="L7" s="43">
        <v>50.32</v>
      </c>
    </row>
    <row r="8" spans="1:12" ht="15" x14ac:dyDescent="0.25">
      <c r="A8" s="14"/>
      <c r="B8" s="15"/>
      <c r="C8" s="11"/>
      <c r="D8" s="7" t="s">
        <v>22</v>
      </c>
      <c r="E8" s="42" t="s">
        <v>46</v>
      </c>
      <c r="F8" s="43">
        <v>200</v>
      </c>
      <c r="G8" s="43">
        <v>0.1</v>
      </c>
      <c r="H8" s="43">
        <v>0</v>
      </c>
      <c r="I8" s="43">
        <v>15.2</v>
      </c>
      <c r="J8" s="43">
        <v>61</v>
      </c>
      <c r="K8" s="44">
        <v>494</v>
      </c>
      <c r="L8" s="43">
        <v>4.75</v>
      </c>
    </row>
    <row r="9" spans="1:12" ht="15" x14ac:dyDescent="0.25">
      <c r="A9" s="14"/>
      <c r="B9" s="15"/>
      <c r="C9" s="11"/>
      <c r="D9" s="7" t="s">
        <v>23</v>
      </c>
      <c r="E9" s="42" t="s">
        <v>47</v>
      </c>
      <c r="F9" s="43">
        <v>30</v>
      </c>
      <c r="G9" s="43">
        <v>1.18</v>
      </c>
      <c r="H9" s="43">
        <v>0.36</v>
      </c>
      <c r="I9" s="43">
        <v>10.02</v>
      </c>
      <c r="J9" s="43">
        <v>52.2</v>
      </c>
      <c r="K9" s="44">
        <v>109</v>
      </c>
      <c r="L9" s="43">
        <v>2.2999999999999998</v>
      </c>
    </row>
    <row r="10" spans="1:12" ht="15" x14ac:dyDescent="0.25">
      <c r="A10" s="14"/>
      <c r="B10" s="15"/>
      <c r="C10" s="11"/>
      <c r="D10" s="7" t="s">
        <v>24</v>
      </c>
      <c r="E10" s="42" t="s">
        <v>48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89</v>
      </c>
      <c r="K10" s="44" t="s">
        <v>69</v>
      </c>
      <c r="L10" s="43">
        <v>29.39</v>
      </c>
    </row>
    <row r="11" spans="1:12" ht="15" x14ac:dyDescent="0.25">
      <c r="A11" s="14"/>
      <c r="B11" s="15"/>
      <c r="C11" s="11"/>
      <c r="D11" s="6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14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16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19.04</v>
      </c>
      <c r="H13" s="19">
        <f t="shared" si="0"/>
        <v>19.099999999999998</v>
      </c>
      <c r="I13" s="19">
        <f t="shared" si="0"/>
        <v>67.64</v>
      </c>
      <c r="J13" s="19">
        <f t="shared" si="0"/>
        <v>609.1</v>
      </c>
      <c r="K13" s="25"/>
      <c r="L13" s="19">
        <f t="shared" ref="L13" si="1">SUM(L6:L12)</f>
        <v>105.75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570</v>
      </c>
      <c r="G24" s="32">
        <f t="shared" ref="G24:J24" si="4">G13+G23</f>
        <v>19.04</v>
      </c>
      <c r="H24" s="32">
        <f t="shared" si="4"/>
        <v>19.099999999999998</v>
      </c>
      <c r="I24" s="32">
        <f t="shared" si="4"/>
        <v>67.64</v>
      </c>
      <c r="J24" s="32">
        <f t="shared" si="4"/>
        <v>609.1</v>
      </c>
      <c r="K24" s="32"/>
      <c r="L24" s="32">
        <f t="shared" ref="L24" si="5">L13+L23</f>
        <v>105.75</v>
      </c>
    </row>
    <row r="25" spans="1:12" ht="15" x14ac:dyDescent="0.25">
      <c r="A25" s="20">
        <v>1</v>
      </c>
      <c r="B25" s="21">
        <v>2</v>
      </c>
      <c r="C25" s="22" t="s">
        <v>20</v>
      </c>
      <c r="D25" s="5" t="s">
        <v>21</v>
      </c>
      <c r="E25" s="39" t="s">
        <v>71</v>
      </c>
      <c r="F25" s="40">
        <v>200</v>
      </c>
      <c r="G25" s="40">
        <v>5.4</v>
      </c>
      <c r="H25" s="40">
        <v>5.48</v>
      </c>
      <c r="I25" s="40">
        <v>36.5</v>
      </c>
      <c r="J25" s="40">
        <v>294</v>
      </c>
      <c r="K25" s="41">
        <v>268</v>
      </c>
      <c r="L25" s="40">
        <v>36.94</v>
      </c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7" t="s">
        <v>22</v>
      </c>
      <c r="E27" s="42" t="s">
        <v>40</v>
      </c>
      <c r="F27" s="43">
        <v>200</v>
      </c>
      <c r="G27" s="43">
        <v>2.4</v>
      </c>
      <c r="H27" s="43">
        <v>2</v>
      </c>
      <c r="I27" s="43">
        <v>20.9</v>
      </c>
      <c r="J27" s="43">
        <v>113</v>
      </c>
      <c r="K27" s="44">
        <v>500</v>
      </c>
      <c r="L27" s="43">
        <v>19.18</v>
      </c>
    </row>
    <row r="28" spans="1:12" ht="15" x14ac:dyDescent="0.25">
      <c r="A28" s="23"/>
      <c r="B28" s="15"/>
      <c r="C28" s="11"/>
      <c r="D28" s="7" t="s">
        <v>23</v>
      </c>
      <c r="E28" s="42" t="s">
        <v>53</v>
      </c>
      <c r="F28" s="43">
        <v>40</v>
      </c>
      <c r="G28" s="43">
        <v>5</v>
      </c>
      <c r="H28" s="43">
        <v>7.1</v>
      </c>
      <c r="I28" s="43">
        <v>7.4</v>
      </c>
      <c r="J28" s="43">
        <v>123</v>
      </c>
      <c r="K28" s="44">
        <v>91</v>
      </c>
      <c r="L28" s="43">
        <v>15.95</v>
      </c>
    </row>
    <row r="29" spans="1:12" ht="15" x14ac:dyDescent="0.25">
      <c r="A29" s="23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23"/>
      <c r="B30" s="15"/>
      <c r="C30" s="11"/>
      <c r="D30" s="6" t="s">
        <v>26</v>
      </c>
      <c r="E30" s="42" t="s">
        <v>42</v>
      </c>
      <c r="F30" s="43">
        <v>60</v>
      </c>
      <c r="G30" s="43">
        <v>5.45</v>
      </c>
      <c r="H30" s="43">
        <v>4.9000000000000004</v>
      </c>
      <c r="I30" s="43">
        <v>0.45</v>
      </c>
      <c r="J30" s="43">
        <v>94.5</v>
      </c>
      <c r="K30" s="44">
        <v>300</v>
      </c>
      <c r="L30" s="43">
        <v>15.18</v>
      </c>
    </row>
    <row r="31" spans="1:12" ht="15" x14ac:dyDescent="0.25">
      <c r="A31" s="23"/>
      <c r="B31" s="15"/>
      <c r="C31" s="11"/>
      <c r="D31" s="6" t="s">
        <v>43</v>
      </c>
      <c r="E31" s="42" t="s">
        <v>44</v>
      </c>
      <c r="F31" s="43">
        <v>200</v>
      </c>
      <c r="G31" s="43">
        <v>1</v>
      </c>
      <c r="H31" s="43">
        <v>0.2</v>
      </c>
      <c r="I31" s="43">
        <v>1.8</v>
      </c>
      <c r="J31" s="43">
        <v>86</v>
      </c>
      <c r="K31" s="44" t="s">
        <v>69</v>
      </c>
      <c r="L31" s="43">
        <v>18.5</v>
      </c>
    </row>
    <row r="32" spans="1:12" ht="15" x14ac:dyDescent="0.25">
      <c r="A32" s="24"/>
      <c r="B32" s="17"/>
      <c r="C32" s="8"/>
      <c r="D32" s="18" t="s">
        <v>33</v>
      </c>
      <c r="E32" s="9"/>
      <c r="F32" s="19">
        <f>SUM(F25:F31)</f>
        <v>700</v>
      </c>
      <c r="G32" s="19">
        <f t="shared" ref="G32:J32" si="6">SUM(G25:G31)</f>
        <v>19.25</v>
      </c>
      <c r="H32" s="19">
        <f t="shared" si="6"/>
        <v>19.68</v>
      </c>
      <c r="I32" s="19">
        <f t="shared" si="6"/>
        <v>67.05</v>
      </c>
      <c r="J32" s="19">
        <f t="shared" si="6"/>
        <v>710.5</v>
      </c>
      <c r="K32" s="25"/>
      <c r="L32" s="19">
        <f t="shared" ref="L32" si="7">SUM(L25:L31)</f>
        <v>105.75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8">SUM(G33:G41)</f>
        <v>0</v>
      </c>
      <c r="H42" s="19">
        <f t="shared" si="8"/>
        <v>0</v>
      </c>
      <c r="I42" s="19">
        <f t="shared" si="8"/>
        <v>0</v>
      </c>
      <c r="J42" s="19">
        <f t="shared" si="8"/>
        <v>0</v>
      </c>
      <c r="K42" s="25"/>
      <c r="L42" s="19">
        <f t="shared" si="8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700</v>
      </c>
      <c r="G43" s="32">
        <f t="shared" ref="G43:L43" si="9">G32+G42</f>
        <v>19.25</v>
      </c>
      <c r="H43" s="32">
        <f t="shared" si="9"/>
        <v>19.68</v>
      </c>
      <c r="I43" s="32">
        <f t="shared" si="9"/>
        <v>67.05</v>
      </c>
      <c r="J43" s="32">
        <f t="shared" si="9"/>
        <v>710.5</v>
      </c>
      <c r="K43" s="32"/>
      <c r="L43" s="32">
        <f t="shared" si="9"/>
        <v>105.75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210</v>
      </c>
      <c r="G44" s="40">
        <v>11.3</v>
      </c>
      <c r="H44" s="40">
        <v>12</v>
      </c>
      <c r="I44" s="40">
        <v>34.67</v>
      </c>
      <c r="J44" s="40">
        <v>464</v>
      </c>
      <c r="K44" s="41">
        <v>319</v>
      </c>
      <c r="L44" s="40">
        <v>77.430000000000007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0.1</v>
      </c>
      <c r="H46" s="43">
        <v>0</v>
      </c>
      <c r="I46" s="43">
        <v>15</v>
      </c>
      <c r="J46" s="43">
        <v>60</v>
      </c>
      <c r="K46" s="44">
        <v>493</v>
      </c>
      <c r="L46" s="43">
        <v>3.32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68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 t="s">
        <v>72</v>
      </c>
      <c r="E50" s="42" t="s">
        <v>73</v>
      </c>
      <c r="F50" s="43">
        <v>100</v>
      </c>
      <c r="G50" s="43">
        <v>7.7</v>
      </c>
      <c r="H50" s="43">
        <v>7.4</v>
      </c>
      <c r="I50" s="43">
        <v>31.7</v>
      </c>
      <c r="J50" s="43">
        <v>335</v>
      </c>
      <c r="K50" s="44"/>
      <c r="L50" s="43">
        <v>25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:L51" si="10">SUM(G44:G50)</f>
        <v>19.100000000000001</v>
      </c>
      <c r="H51" s="19">
        <f t="shared" si="10"/>
        <v>19.399999999999999</v>
      </c>
      <c r="I51" s="19">
        <f t="shared" si="10"/>
        <v>81.37</v>
      </c>
      <c r="J51" s="19">
        <f t="shared" si="10"/>
        <v>859</v>
      </c>
      <c r="K51" s="25"/>
      <c r="L51" s="19">
        <f t="shared" si="10"/>
        <v>105.75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1">SUM(G52:G60)</f>
        <v>0</v>
      </c>
      <c r="H61" s="19">
        <f t="shared" si="11"/>
        <v>0</v>
      </c>
      <c r="I61" s="19">
        <f t="shared" si="11"/>
        <v>0</v>
      </c>
      <c r="J61" s="19">
        <f t="shared" si="11"/>
        <v>0</v>
      </c>
      <c r="K61" s="25"/>
      <c r="L61" s="19">
        <f t="shared" si="11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510</v>
      </c>
      <c r="G62" s="32">
        <f t="shared" ref="G62:L62" si="12">G51+G61</f>
        <v>19.100000000000001</v>
      </c>
      <c r="H62" s="32">
        <f t="shared" si="12"/>
        <v>19.399999999999999</v>
      </c>
      <c r="I62" s="32">
        <f t="shared" si="12"/>
        <v>81.37</v>
      </c>
      <c r="J62" s="32">
        <f t="shared" si="12"/>
        <v>859</v>
      </c>
      <c r="K62" s="32"/>
      <c r="L62" s="32">
        <f t="shared" si="12"/>
        <v>105.75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170</v>
      </c>
      <c r="G63" s="40">
        <v>9.8000000000000007</v>
      </c>
      <c r="H63" s="40">
        <v>6.1</v>
      </c>
      <c r="I63" s="40">
        <v>22.44</v>
      </c>
      <c r="J63" s="40">
        <v>242</v>
      </c>
      <c r="K63" s="41">
        <v>295</v>
      </c>
      <c r="L63" s="40">
        <v>34.950000000000003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2</v>
      </c>
      <c r="H65" s="43">
        <v>1.4</v>
      </c>
      <c r="I65" s="43">
        <v>17</v>
      </c>
      <c r="J65" s="43">
        <v>147</v>
      </c>
      <c r="K65" s="44">
        <v>463</v>
      </c>
      <c r="L65" s="43">
        <v>16.54</v>
      </c>
    </row>
    <row r="66" spans="1:12" ht="15" x14ac:dyDescent="0.25">
      <c r="A66" s="23"/>
      <c r="B66" s="15"/>
      <c r="C66" s="11"/>
      <c r="D66" s="7" t="s">
        <v>23</v>
      </c>
      <c r="E66" s="42" t="s">
        <v>53</v>
      </c>
      <c r="F66" s="43">
        <v>40</v>
      </c>
      <c r="G66" s="43">
        <v>4.5999999999999996</v>
      </c>
      <c r="H66" s="43">
        <v>11</v>
      </c>
      <c r="I66" s="43">
        <v>10</v>
      </c>
      <c r="J66" s="43">
        <v>197</v>
      </c>
      <c r="K66" s="44">
        <v>93</v>
      </c>
      <c r="L66" s="43">
        <v>15.95</v>
      </c>
    </row>
    <row r="67" spans="1:12" ht="15" x14ac:dyDescent="0.25">
      <c r="A67" s="23"/>
      <c r="B67" s="15"/>
      <c r="C67" s="11"/>
      <c r="D67" s="7" t="s">
        <v>24</v>
      </c>
      <c r="E67" s="42" t="s">
        <v>64</v>
      </c>
      <c r="F67" s="43">
        <v>100</v>
      </c>
      <c r="G67" s="43">
        <v>1.1000000000000001</v>
      </c>
      <c r="H67" s="43">
        <v>0</v>
      </c>
      <c r="I67" s="43">
        <v>21</v>
      </c>
      <c r="J67" s="43">
        <v>96</v>
      </c>
      <c r="K67" s="44" t="s">
        <v>69</v>
      </c>
      <c r="L67" s="43">
        <v>38.31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:L70" si="13">SUM(G63:G69)</f>
        <v>17.5</v>
      </c>
      <c r="H70" s="19">
        <f t="shared" si="13"/>
        <v>18.5</v>
      </c>
      <c r="I70" s="19">
        <f t="shared" si="13"/>
        <v>70.44</v>
      </c>
      <c r="J70" s="19">
        <f t="shared" si="13"/>
        <v>682</v>
      </c>
      <c r="K70" s="25"/>
      <c r="L70" s="19">
        <f t="shared" si="13"/>
        <v>105.75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4">SUM(G71:G79)</f>
        <v>0</v>
      </c>
      <c r="H80" s="19">
        <f t="shared" si="14"/>
        <v>0</v>
      </c>
      <c r="I80" s="19">
        <f t="shared" si="14"/>
        <v>0</v>
      </c>
      <c r="J80" s="19">
        <f t="shared" si="14"/>
        <v>0</v>
      </c>
      <c r="K80" s="25"/>
      <c r="L80" s="19">
        <f t="shared" si="1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510</v>
      </c>
      <c r="G81" s="32">
        <f t="shared" ref="G81:L81" si="15">G70+G80</f>
        <v>17.5</v>
      </c>
      <c r="H81" s="32">
        <f t="shared" si="15"/>
        <v>18.5</v>
      </c>
      <c r="I81" s="32">
        <f t="shared" si="15"/>
        <v>70.44</v>
      </c>
      <c r="J81" s="32">
        <f t="shared" si="15"/>
        <v>682</v>
      </c>
      <c r="K81" s="32"/>
      <c r="L81" s="32">
        <f t="shared" si="15"/>
        <v>105.75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150</v>
      </c>
      <c r="G82" s="40">
        <v>4.2</v>
      </c>
      <c r="H82" s="40">
        <v>5</v>
      </c>
      <c r="I82" s="40">
        <v>19</v>
      </c>
      <c r="J82" s="40">
        <v>184</v>
      </c>
      <c r="K82" s="41">
        <v>429</v>
      </c>
      <c r="L82" s="40">
        <v>21.68</v>
      </c>
    </row>
    <row r="83" spans="1:12" ht="15" x14ac:dyDescent="0.25">
      <c r="A83" s="23"/>
      <c r="B83" s="15"/>
      <c r="C83" s="11"/>
      <c r="D83" s="6" t="s">
        <v>21</v>
      </c>
      <c r="E83" s="42" t="s">
        <v>65</v>
      </c>
      <c r="F83" s="43">
        <v>90</v>
      </c>
      <c r="G83" s="43">
        <v>7</v>
      </c>
      <c r="H83" s="43">
        <v>6</v>
      </c>
      <c r="I83" s="43">
        <v>6</v>
      </c>
      <c r="J83" s="43">
        <v>216</v>
      </c>
      <c r="K83" s="44">
        <v>372</v>
      </c>
      <c r="L83" s="43">
        <v>42.92</v>
      </c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1</v>
      </c>
      <c r="H84" s="43">
        <v>1</v>
      </c>
      <c r="I84" s="43">
        <v>5</v>
      </c>
      <c r="J84" s="43">
        <v>61</v>
      </c>
      <c r="K84" s="44">
        <v>494</v>
      </c>
      <c r="L84" s="43">
        <v>4.55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30</v>
      </c>
      <c r="G85" s="43">
        <v>1.98</v>
      </c>
      <c r="H85" s="43">
        <v>0</v>
      </c>
      <c r="I85" s="43">
        <v>10.02</v>
      </c>
      <c r="J85" s="43">
        <v>52.2</v>
      </c>
      <c r="K85" s="44">
        <v>109</v>
      </c>
      <c r="L85" s="43">
        <v>2.2999999999999998</v>
      </c>
    </row>
    <row r="86" spans="1:12" ht="15" x14ac:dyDescent="0.25">
      <c r="A86" s="23"/>
      <c r="B86" s="15"/>
      <c r="C86" s="11"/>
      <c r="D86" s="7" t="s">
        <v>24</v>
      </c>
      <c r="E86" s="42" t="s">
        <v>66</v>
      </c>
      <c r="F86" s="43">
        <v>100</v>
      </c>
      <c r="G86" s="43">
        <v>4</v>
      </c>
      <c r="H86" s="43">
        <v>4</v>
      </c>
      <c r="I86" s="43">
        <v>39</v>
      </c>
      <c r="J86" s="43">
        <v>73</v>
      </c>
      <c r="K86" s="44" t="s">
        <v>69</v>
      </c>
      <c r="L86" s="43">
        <v>25.8</v>
      </c>
    </row>
    <row r="87" spans="1:12" ht="15" x14ac:dyDescent="0.25">
      <c r="A87" s="23"/>
      <c r="B87" s="15"/>
      <c r="C87" s="11"/>
      <c r="D87" s="6" t="s">
        <v>26</v>
      </c>
      <c r="E87" s="42" t="s">
        <v>74</v>
      </c>
      <c r="F87" s="43">
        <v>60</v>
      </c>
      <c r="G87" s="43">
        <v>0.8</v>
      </c>
      <c r="H87" s="43">
        <v>0.1</v>
      </c>
      <c r="I87" s="43">
        <v>1.7</v>
      </c>
      <c r="J87" s="43">
        <v>13</v>
      </c>
      <c r="K87" s="44">
        <v>5</v>
      </c>
      <c r="L87" s="43">
        <v>8.5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:L89" si="16">SUM(G82:G88)</f>
        <v>18.98</v>
      </c>
      <c r="H89" s="19">
        <f t="shared" si="16"/>
        <v>16.100000000000001</v>
      </c>
      <c r="I89" s="19">
        <f t="shared" si="16"/>
        <v>80.72</v>
      </c>
      <c r="J89" s="19">
        <f t="shared" si="16"/>
        <v>599.20000000000005</v>
      </c>
      <c r="K89" s="25"/>
      <c r="L89" s="19">
        <f t="shared" si="16"/>
        <v>105.74999999999999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7">SUM(G90:G98)</f>
        <v>0</v>
      </c>
      <c r="H99" s="19">
        <f t="shared" si="17"/>
        <v>0</v>
      </c>
      <c r="I99" s="19">
        <f t="shared" si="17"/>
        <v>0</v>
      </c>
      <c r="J99" s="19">
        <f t="shared" si="17"/>
        <v>0</v>
      </c>
      <c r="K99" s="25"/>
      <c r="L99" s="19">
        <f t="shared" si="17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630</v>
      </c>
      <c r="G100" s="32">
        <f t="shared" ref="G100:L100" si="18">G89+G99</f>
        <v>18.98</v>
      </c>
      <c r="H100" s="32">
        <f t="shared" si="18"/>
        <v>16.100000000000001</v>
      </c>
      <c r="I100" s="32">
        <f t="shared" si="18"/>
        <v>80.72</v>
      </c>
      <c r="J100" s="32">
        <f t="shared" si="18"/>
        <v>599.20000000000005</v>
      </c>
      <c r="K100" s="32"/>
      <c r="L100" s="32">
        <f t="shared" si="18"/>
        <v>105.74999999999999</v>
      </c>
    </row>
    <row r="101" spans="1:12" ht="15" x14ac:dyDescent="0.25">
      <c r="A101" s="14">
        <v>2</v>
      </c>
      <c r="B101" s="15">
        <v>1</v>
      </c>
      <c r="C101" s="22" t="s">
        <v>20</v>
      </c>
      <c r="D101" s="5" t="s">
        <v>21</v>
      </c>
      <c r="E101" s="39" t="s">
        <v>59</v>
      </c>
      <c r="F101" s="40">
        <v>150</v>
      </c>
      <c r="G101" s="40">
        <v>6.01</v>
      </c>
      <c r="H101" s="40">
        <v>6.11</v>
      </c>
      <c r="I101" s="40">
        <v>10</v>
      </c>
      <c r="J101" s="40">
        <v>302.5</v>
      </c>
      <c r="K101" s="41">
        <v>295</v>
      </c>
      <c r="L101" s="40">
        <v>10.73</v>
      </c>
    </row>
    <row r="102" spans="1:12" ht="15" x14ac:dyDescent="0.25">
      <c r="A102" s="14"/>
      <c r="B102" s="15"/>
      <c r="C102" s="11"/>
      <c r="D102" s="6" t="s">
        <v>21</v>
      </c>
      <c r="E102" s="42" t="s">
        <v>45</v>
      </c>
      <c r="F102" s="43">
        <v>90</v>
      </c>
      <c r="G102" s="43">
        <v>7.05</v>
      </c>
      <c r="H102" s="43">
        <v>5</v>
      </c>
      <c r="I102" s="43">
        <v>39.5</v>
      </c>
      <c r="J102" s="43">
        <v>237.5</v>
      </c>
      <c r="K102" s="44">
        <v>288</v>
      </c>
      <c r="L102" s="43">
        <v>42.57</v>
      </c>
    </row>
    <row r="103" spans="1:12" ht="15" x14ac:dyDescent="0.25">
      <c r="A103" s="14"/>
      <c r="B103" s="15"/>
      <c r="C103" s="11"/>
      <c r="D103" s="7" t="s">
        <v>22</v>
      </c>
      <c r="E103" s="42" t="s">
        <v>55</v>
      </c>
      <c r="F103" s="43">
        <v>200</v>
      </c>
      <c r="G103" s="43">
        <v>1</v>
      </c>
      <c r="H103" s="43">
        <v>1</v>
      </c>
      <c r="I103" s="43">
        <v>5</v>
      </c>
      <c r="J103" s="43">
        <v>61</v>
      </c>
      <c r="K103" s="44">
        <v>494</v>
      </c>
      <c r="L103" s="43">
        <v>13.05</v>
      </c>
    </row>
    <row r="104" spans="1:12" ht="15" x14ac:dyDescent="0.25">
      <c r="A104" s="14"/>
      <c r="B104" s="15"/>
      <c r="C104" s="11"/>
      <c r="D104" s="7" t="s">
        <v>23</v>
      </c>
      <c r="E104" s="42" t="s">
        <v>47</v>
      </c>
      <c r="F104" s="43">
        <v>30</v>
      </c>
      <c r="G104" s="43">
        <v>1.98</v>
      </c>
      <c r="H104" s="43">
        <v>4</v>
      </c>
      <c r="I104" s="43">
        <v>10</v>
      </c>
      <c r="J104" s="43">
        <v>52.2</v>
      </c>
      <c r="K104" s="44">
        <v>109</v>
      </c>
      <c r="L104" s="43">
        <v>2.2999999999999998</v>
      </c>
    </row>
    <row r="105" spans="1:12" ht="15" x14ac:dyDescent="0.25">
      <c r="A105" s="14"/>
      <c r="B105" s="15"/>
      <c r="C105" s="11"/>
      <c r="D105" s="7" t="s">
        <v>24</v>
      </c>
      <c r="E105" s="42" t="s">
        <v>75</v>
      </c>
      <c r="F105" s="43">
        <v>100</v>
      </c>
      <c r="G105" s="43">
        <v>0</v>
      </c>
      <c r="H105" s="43">
        <v>0</v>
      </c>
      <c r="I105" s="43">
        <v>3</v>
      </c>
      <c r="J105" s="43">
        <v>47</v>
      </c>
      <c r="K105" s="44" t="s">
        <v>69</v>
      </c>
      <c r="L105" s="43">
        <v>37.1</v>
      </c>
    </row>
    <row r="106" spans="1:12" ht="15" x14ac:dyDescent="0.25">
      <c r="A106" s="14"/>
      <c r="B106" s="15"/>
      <c r="C106" s="11"/>
      <c r="D106" s="6" t="s">
        <v>26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14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16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19">SUM(G101:G107)</f>
        <v>16.04</v>
      </c>
      <c r="H108" s="19">
        <f t="shared" si="19"/>
        <v>16.11</v>
      </c>
      <c r="I108" s="19">
        <f t="shared" si="19"/>
        <v>67.5</v>
      </c>
      <c r="J108" s="19">
        <f t="shared" si="19"/>
        <v>700.2</v>
      </c>
      <c r="K108" s="25"/>
      <c r="L108" s="19">
        <f t="shared" ref="L108" si="20">SUM(L101:L107)</f>
        <v>105.75</v>
      </c>
    </row>
    <row r="109" spans="1:12" ht="15" x14ac:dyDescent="0.25">
      <c r="A109" s="26">
        <f>A101</f>
        <v>2</v>
      </c>
      <c r="B109" s="13"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1">SUM(G109:G117)</f>
        <v>0</v>
      </c>
      <c r="H118" s="19">
        <f t="shared" si="21"/>
        <v>0</v>
      </c>
      <c r="I118" s="19">
        <f t="shared" si="21"/>
        <v>0</v>
      </c>
      <c r="J118" s="19">
        <f t="shared" si="21"/>
        <v>0</v>
      </c>
      <c r="K118" s="25"/>
      <c r="L118" s="19">
        <f t="shared" ref="L118" si="22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570</v>
      </c>
      <c r="G119" s="32">
        <f t="shared" ref="G119:L119" si="23">G108+G118</f>
        <v>16.04</v>
      </c>
      <c r="H119" s="32">
        <f t="shared" si="23"/>
        <v>16.11</v>
      </c>
      <c r="I119" s="32">
        <f t="shared" si="23"/>
        <v>67.5</v>
      </c>
      <c r="J119" s="32">
        <f t="shared" si="23"/>
        <v>700.2</v>
      </c>
      <c r="K119" s="32"/>
      <c r="L119" s="32">
        <f t="shared" si="23"/>
        <v>105.75</v>
      </c>
    </row>
    <row r="120" spans="1:12" ht="15" x14ac:dyDescent="0.25">
      <c r="A120" s="20">
        <v>2</v>
      </c>
      <c r="B120" s="21">
        <v>2</v>
      </c>
      <c r="C120" s="22" t="s">
        <v>20</v>
      </c>
      <c r="D120" s="5" t="s">
        <v>21</v>
      </c>
      <c r="E120" s="39" t="s">
        <v>57</v>
      </c>
      <c r="F120" s="40">
        <v>200</v>
      </c>
      <c r="G120" s="40">
        <v>7.5</v>
      </c>
      <c r="H120" s="40">
        <v>8.74</v>
      </c>
      <c r="I120" s="40">
        <v>53</v>
      </c>
      <c r="J120" s="40">
        <v>228</v>
      </c>
      <c r="K120" s="41">
        <v>266</v>
      </c>
      <c r="L120" s="40">
        <v>37.94</v>
      </c>
    </row>
    <row r="121" spans="1:12" ht="15" x14ac:dyDescent="0.25">
      <c r="A121" s="23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7" t="s">
        <v>22</v>
      </c>
      <c r="E122" s="42" t="s">
        <v>58</v>
      </c>
      <c r="F122" s="43">
        <v>200</v>
      </c>
      <c r="G122" s="43">
        <v>2</v>
      </c>
      <c r="H122" s="43">
        <v>1.4</v>
      </c>
      <c r="I122" s="43">
        <v>17</v>
      </c>
      <c r="J122" s="43">
        <v>147</v>
      </c>
      <c r="K122" s="44">
        <v>463</v>
      </c>
      <c r="L122" s="43">
        <v>19.87</v>
      </c>
    </row>
    <row r="123" spans="1:12" ht="15" x14ac:dyDescent="0.25">
      <c r="A123" s="23"/>
      <c r="B123" s="15"/>
      <c r="C123" s="11"/>
      <c r="D123" s="7" t="s">
        <v>23</v>
      </c>
      <c r="E123" s="42" t="s">
        <v>41</v>
      </c>
      <c r="F123" s="43">
        <v>55</v>
      </c>
      <c r="G123" s="43">
        <v>5</v>
      </c>
      <c r="H123" s="43">
        <v>7.1</v>
      </c>
      <c r="I123" s="43">
        <v>7.4</v>
      </c>
      <c r="J123" s="43">
        <v>127</v>
      </c>
      <c r="K123" s="44">
        <v>91</v>
      </c>
      <c r="L123" s="43">
        <v>30.44</v>
      </c>
    </row>
    <row r="124" spans="1:12" ht="15" x14ac:dyDescent="0.25">
      <c r="A124" s="23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3"/>
      <c r="B125" s="15"/>
      <c r="C125" s="11"/>
      <c r="D125" s="6" t="s">
        <v>43</v>
      </c>
      <c r="E125" s="42" t="s">
        <v>44</v>
      </c>
      <c r="F125" s="43">
        <v>200</v>
      </c>
      <c r="G125" s="43">
        <v>1</v>
      </c>
      <c r="H125" s="43">
        <v>0.2</v>
      </c>
      <c r="I125" s="43">
        <v>1.8</v>
      </c>
      <c r="J125" s="43">
        <v>86</v>
      </c>
      <c r="K125" s="44" t="s">
        <v>69</v>
      </c>
      <c r="L125" s="43">
        <v>17.5</v>
      </c>
    </row>
    <row r="126" spans="1:12" ht="15" x14ac:dyDescent="0.2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4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24">SUM(G120:G126)</f>
        <v>15.5</v>
      </c>
      <c r="H127" s="19">
        <f t="shared" si="24"/>
        <v>17.440000000000001</v>
      </c>
      <c r="I127" s="19">
        <f t="shared" si="24"/>
        <v>79.2</v>
      </c>
      <c r="J127" s="19">
        <f t="shared" si="24"/>
        <v>588</v>
      </c>
      <c r="K127" s="25"/>
      <c r="L127" s="19">
        <f t="shared" ref="L127" si="25">SUM(L120:L126)</f>
        <v>105.75</v>
      </c>
    </row>
    <row r="128" spans="1:12" ht="15" x14ac:dyDescent="0.25">
      <c r="A128" s="13">
        <f>A120</f>
        <v>2</v>
      </c>
      <c r="B128" s="13"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6">SUM(G128:G136)</f>
        <v>0</v>
      </c>
      <c r="H137" s="19">
        <f t="shared" si="26"/>
        <v>0</v>
      </c>
      <c r="I137" s="19">
        <f t="shared" si="26"/>
        <v>0</v>
      </c>
      <c r="J137" s="19">
        <f t="shared" si="26"/>
        <v>0</v>
      </c>
      <c r="K137" s="25"/>
      <c r="L137" s="19">
        <f t="shared" ref="L137" si="27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655</v>
      </c>
      <c r="G138" s="32">
        <f t="shared" ref="G138:L138" si="28">G127+G137</f>
        <v>15.5</v>
      </c>
      <c r="H138" s="32">
        <f t="shared" si="28"/>
        <v>17.440000000000001</v>
      </c>
      <c r="I138" s="32">
        <f t="shared" si="28"/>
        <v>79.2</v>
      </c>
      <c r="J138" s="32">
        <f t="shared" si="28"/>
        <v>588</v>
      </c>
      <c r="K138" s="32"/>
      <c r="L138" s="32">
        <f t="shared" si="28"/>
        <v>105.75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210</v>
      </c>
      <c r="G139" s="40">
        <v>11.6</v>
      </c>
      <c r="H139" s="40">
        <v>12</v>
      </c>
      <c r="I139" s="40">
        <v>34.67</v>
      </c>
      <c r="J139" s="40">
        <v>387</v>
      </c>
      <c r="K139" s="41">
        <v>313</v>
      </c>
      <c r="L139" s="40">
        <v>77.430000000000007</v>
      </c>
    </row>
    <row r="140" spans="1:12" ht="15" x14ac:dyDescent="0.25">
      <c r="A140" s="23"/>
      <c r="B140" s="15"/>
      <c r="C140" s="11"/>
      <c r="D140" s="6" t="s">
        <v>68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>
        <v>0.1</v>
      </c>
      <c r="H141" s="43">
        <v>0</v>
      </c>
      <c r="I141" s="43">
        <v>15</v>
      </c>
      <c r="J141" s="43">
        <v>60</v>
      </c>
      <c r="K141" s="44">
        <v>493</v>
      </c>
      <c r="L141" s="43">
        <v>3.32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72</v>
      </c>
      <c r="E144" s="42" t="s">
        <v>73</v>
      </c>
      <c r="F144" s="43">
        <v>100</v>
      </c>
      <c r="G144" s="43">
        <v>7.7</v>
      </c>
      <c r="H144" s="43">
        <v>7.4</v>
      </c>
      <c r="I144" s="43">
        <v>31.7</v>
      </c>
      <c r="J144" s="43">
        <v>335</v>
      </c>
      <c r="K144" s="44"/>
      <c r="L144" s="50">
        <v>25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29">SUM(G139:G145)</f>
        <v>19.399999999999999</v>
      </c>
      <c r="H146" s="19">
        <f t="shared" si="29"/>
        <v>19.399999999999999</v>
      </c>
      <c r="I146" s="19">
        <f t="shared" si="29"/>
        <v>81.37</v>
      </c>
      <c r="J146" s="19">
        <f t="shared" si="29"/>
        <v>782</v>
      </c>
      <c r="K146" s="25"/>
      <c r="L146" s="19">
        <f t="shared" ref="L146" si="30">SUM(L139:L145)</f>
        <v>105.75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1">SUM(G147:G155)</f>
        <v>0</v>
      </c>
      <c r="H156" s="19">
        <f t="shared" si="31"/>
        <v>0</v>
      </c>
      <c r="I156" s="19">
        <f t="shared" si="31"/>
        <v>0</v>
      </c>
      <c r="J156" s="19">
        <f t="shared" si="31"/>
        <v>0</v>
      </c>
      <c r="K156" s="25"/>
      <c r="L156" s="19">
        <f t="shared" ref="L156" si="3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:L157" si="33">G146+G156</f>
        <v>19.399999999999999</v>
      </c>
      <c r="H157" s="32">
        <f t="shared" si="33"/>
        <v>19.399999999999999</v>
      </c>
      <c r="I157" s="32">
        <f t="shared" si="33"/>
        <v>81.37</v>
      </c>
      <c r="J157" s="32">
        <f t="shared" si="33"/>
        <v>782</v>
      </c>
      <c r="K157" s="32"/>
      <c r="L157" s="32">
        <f t="shared" si="33"/>
        <v>105.75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150</v>
      </c>
      <c r="G158" s="40">
        <v>4</v>
      </c>
      <c r="H158" s="40">
        <v>7.1</v>
      </c>
      <c r="I158" s="40">
        <v>30</v>
      </c>
      <c r="J158" s="40">
        <v>272.8</v>
      </c>
      <c r="K158" s="41">
        <v>385</v>
      </c>
      <c r="L158" s="40">
        <v>12.35</v>
      </c>
    </row>
    <row r="159" spans="1:12" ht="15" x14ac:dyDescent="0.25">
      <c r="A159" s="23"/>
      <c r="B159" s="15"/>
      <c r="C159" s="11"/>
      <c r="D159" s="6" t="s">
        <v>21</v>
      </c>
      <c r="E159" s="42" t="s">
        <v>61</v>
      </c>
      <c r="F159" s="43">
        <v>90</v>
      </c>
      <c r="G159" s="43">
        <v>6</v>
      </c>
      <c r="H159" s="43">
        <v>6</v>
      </c>
      <c r="I159" s="43">
        <v>7.44</v>
      </c>
      <c r="J159" s="43">
        <v>127.2</v>
      </c>
      <c r="K159" s="44">
        <v>346</v>
      </c>
      <c r="L159" s="43">
        <v>57.94</v>
      </c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2.4</v>
      </c>
      <c r="H160" s="43">
        <v>2</v>
      </c>
      <c r="I160" s="43">
        <v>20.9</v>
      </c>
      <c r="J160" s="43">
        <v>113</v>
      </c>
      <c r="K160" s="44">
        <v>500</v>
      </c>
      <c r="L160" s="43">
        <v>10.82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1.98</v>
      </c>
      <c r="H161" s="43">
        <v>0.36</v>
      </c>
      <c r="I161" s="43">
        <v>10.02</v>
      </c>
      <c r="J161" s="43">
        <v>52.2</v>
      </c>
      <c r="K161" s="44">
        <v>109</v>
      </c>
      <c r="L161" s="43">
        <v>2.2999999999999998</v>
      </c>
    </row>
    <row r="162" spans="1:12" ht="15" x14ac:dyDescent="0.25">
      <c r="A162" s="23"/>
      <c r="B162" s="15"/>
      <c r="C162" s="11"/>
      <c r="D162" s="7" t="s">
        <v>24</v>
      </c>
      <c r="E162" s="42" t="s">
        <v>56</v>
      </c>
      <c r="F162" s="43">
        <v>100</v>
      </c>
      <c r="G162" s="43">
        <v>3</v>
      </c>
      <c r="H162" s="43">
        <v>0.4</v>
      </c>
      <c r="I162" s="43">
        <v>9.8000000000000007</v>
      </c>
      <c r="J162" s="43">
        <v>47</v>
      </c>
      <c r="K162" s="44" t="s">
        <v>69</v>
      </c>
      <c r="L162" s="43">
        <v>22.34</v>
      </c>
    </row>
    <row r="163" spans="1:12" ht="15" x14ac:dyDescent="0.25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34">SUM(G158:G164)</f>
        <v>17.380000000000003</v>
      </c>
      <c r="H165" s="19">
        <f t="shared" si="34"/>
        <v>15.86</v>
      </c>
      <c r="I165" s="19">
        <f t="shared" si="34"/>
        <v>78.16</v>
      </c>
      <c r="J165" s="19">
        <f t="shared" si="34"/>
        <v>612.20000000000005</v>
      </c>
      <c r="K165" s="25"/>
      <c r="L165" s="19">
        <f t="shared" ref="L165" si="35">SUM(L158:L164)</f>
        <v>105.74999999999999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6">SUM(G166:G174)</f>
        <v>0</v>
      </c>
      <c r="H175" s="19">
        <f t="shared" si="36"/>
        <v>0</v>
      </c>
      <c r="I175" s="19">
        <f t="shared" si="36"/>
        <v>0</v>
      </c>
      <c r="J175" s="19">
        <f t="shared" si="36"/>
        <v>0</v>
      </c>
      <c r="K175" s="25"/>
      <c r="L175" s="19">
        <f t="shared" ref="L175" si="37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570</v>
      </c>
      <c r="G176" s="32">
        <f t="shared" ref="G176:L176" si="38">G165+G175</f>
        <v>17.380000000000003</v>
      </c>
      <c r="H176" s="32">
        <f t="shared" si="38"/>
        <v>15.86</v>
      </c>
      <c r="I176" s="32">
        <f t="shared" si="38"/>
        <v>78.16</v>
      </c>
      <c r="J176" s="32">
        <f t="shared" si="38"/>
        <v>612.20000000000005</v>
      </c>
      <c r="K176" s="32"/>
      <c r="L176" s="32">
        <f t="shared" si="38"/>
        <v>105.74999999999999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220</v>
      </c>
      <c r="G177" s="40">
        <v>11.8</v>
      </c>
      <c r="H177" s="40">
        <v>15</v>
      </c>
      <c r="I177" s="40">
        <v>15</v>
      </c>
      <c r="J177" s="40">
        <v>373</v>
      </c>
      <c r="K177" s="41">
        <v>407</v>
      </c>
      <c r="L177" s="40">
        <v>51.89</v>
      </c>
    </row>
    <row r="178" spans="1:12" ht="15" x14ac:dyDescent="0.25">
      <c r="A178" s="23"/>
      <c r="B178" s="15"/>
      <c r="C178" s="11"/>
      <c r="D178" s="6" t="s">
        <v>26</v>
      </c>
      <c r="E178" s="42" t="s">
        <v>74</v>
      </c>
      <c r="F178" s="43">
        <v>60</v>
      </c>
      <c r="G178" s="43">
        <v>0.8</v>
      </c>
      <c r="H178" s="43">
        <v>0.1</v>
      </c>
      <c r="I178" s="43">
        <v>1.7</v>
      </c>
      <c r="J178" s="43">
        <v>13</v>
      </c>
      <c r="K178" s="44">
        <v>5</v>
      </c>
      <c r="L178" s="43">
        <v>8.5</v>
      </c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1</v>
      </c>
      <c r="H179" s="43">
        <v>1</v>
      </c>
      <c r="I179" s="43">
        <v>32</v>
      </c>
      <c r="J179" s="43">
        <v>61</v>
      </c>
      <c r="K179" s="44">
        <v>494</v>
      </c>
      <c r="L179" s="43">
        <v>4.75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>
        <v>30</v>
      </c>
      <c r="G180" s="43">
        <v>1.98</v>
      </c>
      <c r="H180" s="43">
        <v>0.36</v>
      </c>
      <c r="I180" s="43">
        <v>10.02</v>
      </c>
      <c r="J180" s="43">
        <v>52.2</v>
      </c>
      <c r="K180" s="44">
        <v>109</v>
      </c>
      <c r="L180" s="43">
        <v>2.2999999999999998</v>
      </c>
    </row>
    <row r="181" spans="1:12" ht="15" x14ac:dyDescent="0.25">
      <c r="A181" s="23"/>
      <c r="B181" s="15"/>
      <c r="C181" s="11"/>
      <c r="D181" s="7" t="s">
        <v>24</v>
      </c>
      <c r="E181" s="42" t="s">
        <v>76</v>
      </c>
      <c r="F181" s="43">
        <v>100</v>
      </c>
      <c r="G181" s="43">
        <v>1.5</v>
      </c>
      <c r="H181" s="43">
        <v>1</v>
      </c>
      <c r="I181" s="43">
        <v>21</v>
      </c>
      <c r="J181" s="43">
        <v>96</v>
      </c>
      <c r="K181" s="44" t="s">
        <v>69</v>
      </c>
      <c r="L181" s="43">
        <v>38.31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39">SUM(G177:G183)</f>
        <v>17.080000000000002</v>
      </c>
      <c r="H184" s="19">
        <f t="shared" si="39"/>
        <v>17.46</v>
      </c>
      <c r="I184" s="19">
        <f t="shared" si="39"/>
        <v>79.72</v>
      </c>
      <c r="J184" s="19">
        <f t="shared" si="39"/>
        <v>595.20000000000005</v>
      </c>
      <c r="K184" s="25"/>
      <c r="L184" s="19">
        <f t="shared" ref="L184" si="40">SUM(L177:L183)</f>
        <v>105.75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1">SUM(G185:G193)</f>
        <v>0</v>
      </c>
      <c r="H194" s="19">
        <f t="shared" si="41"/>
        <v>0</v>
      </c>
      <c r="I194" s="19">
        <f t="shared" si="41"/>
        <v>0</v>
      </c>
      <c r="J194" s="19">
        <f t="shared" si="41"/>
        <v>0</v>
      </c>
      <c r="K194" s="25"/>
      <c r="L194" s="19">
        <f t="shared" ref="L194" si="42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610</v>
      </c>
      <c r="G195" s="32">
        <f t="shared" ref="G195:L195" si="43">G184+G194</f>
        <v>17.080000000000002</v>
      </c>
      <c r="H195" s="32">
        <f t="shared" si="43"/>
        <v>17.46</v>
      </c>
      <c r="I195" s="32">
        <f t="shared" si="43"/>
        <v>79.72</v>
      </c>
      <c r="J195" s="32">
        <f t="shared" si="43"/>
        <v>595.20000000000005</v>
      </c>
      <c r="K195" s="32"/>
      <c r="L195" s="32">
        <f t="shared" si="43"/>
        <v>105.75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583.5</v>
      </c>
      <c r="G196" s="34">
        <f t="shared" ref="G196:J196" si="44">(G24+G43+G62+G81+G100+G119+G138+G157+G176+G195)/(IF(G24=0,0,1)+IF(G43=0,0,1)+IF(G62=0,0,1)+IF(G81=0,0,1)+IF(G100=0,0,1)+IF(G119=0,0,1)+IF(G138=0,0,1)+IF(G157=0,0,1)+IF(G176=0,0,1)+IF(G195=0,0,1))</f>
        <v>17.927</v>
      </c>
      <c r="H196" s="34">
        <f t="shared" si="44"/>
        <v>17.904999999999998</v>
      </c>
      <c r="I196" s="34">
        <f t="shared" si="44"/>
        <v>75.317000000000007</v>
      </c>
      <c r="J196" s="34">
        <f t="shared" si="44"/>
        <v>673.74</v>
      </c>
      <c r="K196" s="34"/>
      <c r="L196" s="34">
        <f t="shared" ref="L196" si="45">(L24+L43+L62+L81+L100+L119+L138+L157+L176+L195)/(IF(L24=0,0,1)+IF(L43=0,0,1)+IF(L62=0,0,1)+IF(L81=0,0,1)+IF(L100=0,0,1)+IF(L119=0,0,1)+IF(L138=0,0,1)+IF(L157=0,0,1)+IF(L176=0,0,1)+IF(L195=0,0,1))</f>
        <v>105.75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Ugrenga</cp:lastModifiedBy>
  <dcterms:created xsi:type="dcterms:W3CDTF">2022-05-16T14:23:56Z</dcterms:created>
  <dcterms:modified xsi:type="dcterms:W3CDTF">2026-01-02T10:49:40Z</dcterms:modified>
</cp:coreProperties>
</file>